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G:\GUIDANCE\!Student Count ANB and Enrollment\Enrollment\"/>
    </mc:Choice>
  </mc:AlternateContent>
  <xr:revisionPtr revIDLastSave="0" documentId="13_ncr:1_{DA33DA06-8BB6-435A-9632-00C49D1B1CCD}" xr6:coauthVersionLast="47" xr6:coauthVersionMax="47" xr10:uidLastSave="{00000000-0000-0000-0000-000000000000}"/>
  <bookViews>
    <workbookView xWindow="-110" yWindow="-110" windowWidth="19420" windowHeight="10420" xr2:uid="{00000000-000D-0000-FFFF-FFFF00000000}"/>
  </bookViews>
  <sheets>
    <sheet name="CalcANB"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6" i="2" l="1"/>
  <c r="I29" i="2"/>
  <c r="G29" i="2"/>
  <c r="E29" i="2"/>
  <c r="I30" i="2" l="1"/>
  <c r="I31" i="2" s="1"/>
  <c r="G30" i="2"/>
  <c r="G31" i="2" s="1"/>
  <c r="E30" i="2" l="1"/>
  <c r="I35" i="2"/>
  <c r="I15" i="2"/>
  <c r="I16" i="2" s="1"/>
  <c r="I17" i="2" s="1"/>
  <c r="I18" i="2" s="1"/>
  <c r="I19" i="2" s="1"/>
  <c r="I20" i="2" s="1"/>
  <c r="I21" i="2" s="1"/>
  <c r="I22" i="2" s="1"/>
  <c r="I23" i="2" s="1"/>
  <c r="I6" i="2"/>
  <c r="I7" i="2" s="1"/>
  <c r="I8" i="2" s="1"/>
  <c r="I9" i="2" s="1"/>
  <c r="I10" i="2" s="1"/>
  <c r="I11" i="2" s="1"/>
  <c r="I12" i="2" s="1"/>
  <c r="I13" i="2" s="1"/>
  <c r="G35" i="2"/>
  <c r="G15" i="2"/>
  <c r="G16" i="2" s="1"/>
  <c r="G17" i="2" s="1"/>
  <c r="G18" i="2" s="1"/>
  <c r="G19" i="2" s="1"/>
  <c r="G20" i="2" s="1"/>
  <c r="G21" i="2" s="1"/>
  <c r="G23" i="2" s="1"/>
  <c r="G6" i="2"/>
  <c r="G7" i="2" s="1"/>
  <c r="G8" i="2" s="1"/>
  <c r="G9" i="2" s="1"/>
  <c r="G10" i="2" s="1"/>
  <c r="G11" i="2" s="1"/>
  <c r="G13" i="2" s="1"/>
  <c r="E15" i="2"/>
  <c r="E16" i="2" s="1"/>
  <c r="E17" i="2" s="1"/>
  <c r="E18" i="2" s="1"/>
  <c r="E19" i="2" s="1"/>
  <c r="E20" i="2" s="1"/>
  <c r="E23" i="2" s="1"/>
  <c r="E6" i="2"/>
  <c r="E7" i="2" s="1"/>
  <c r="E8" i="2" s="1"/>
  <c r="E9" i="2" s="1"/>
  <c r="E10" i="2" s="1"/>
  <c r="E13" i="2" s="1"/>
  <c r="E35" i="2"/>
  <c r="G33" i="2" l="1"/>
  <c r="G36" i="2" s="1"/>
  <c r="G39" i="2" s="1"/>
  <c r="I33" i="2"/>
  <c r="I36" i="2" s="1"/>
  <c r="I39" i="2" s="1"/>
  <c r="E31" i="2"/>
  <c r="E33" i="2" l="1"/>
  <c r="E36" i="2" s="1"/>
  <c r="E39" i="2" s="1"/>
</calcChain>
</file>

<file path=xl/sharedStrings.xml><?xml version="1.0" encoding="utf-8"?>
<sst xmlns="http://schemas.openxmlformats.org/spreadsheetml/2006/main" count="137" uniqueCount="124">
  <si>
    <t>(a)</t>
  </si>
  <si>
    <t>(e)</t>
  </si>
  <si>
    <t>(f)</t>
  </si>
  <si>
    <t>(g)</t>
  </si>
  <si>
    <t>(h)</t>
  </si>
  <si>
    <t>(n)</t>
  </si>
  <si>
    <t>(o)</t>
  </si>
  <si>
    <t>(p)</t>
  </si>
  <si>
    <t>(q)</t>
  </si>
  <si>
    <t>(r)</t>
  </si>
  <si>
    <t>(v)</t>
  </si>
  <si>
    <t>Pupil Instruction Related (PIR) Days - for same year as two enrollment counts (usually 7)</t>
  </si>
  <si>
    <t>(w)</t>
  </si>
  <si>
    <t>(x)</t>
  </si>
  <si>
    <t>Calculated</t>
  </si>
  <si>
    <t>Current Year  ANB</t>
  </si>
  <si>
    <t>Current ANB from Two Years Prior</t>
  </si>
  <si>
    <t>Three Year Average ANB</t>
  </si>
  <si>
    <t>(u)</t>
  </si>
  <si>
    <t>(d)</t>
  </si>
  <si>
    <t>(k)</t>
  </si>
  <si>
    <t>(b)</t>
  </si>
  <si>
    <t>(c)</t>
  </si>
  <si>
    <t>(j)</t>
  </si>
  <si>
    <t>(l)</t>
  </si>
  <si>
    <t>(m)</t>
  </si>
  <si>
    <t>Current Year</t>
  </si>
  <si>
    <t>(t)</t>
  </si>
  <si>
    <t xml:space="preserve">Subtract  ¾   </t>
  </si>
  <si>
    <t>Subtract  ½</t>
  </si>
  <si>
    <t>Subtract All</t>
  </si>
  <si>
    <t>Subtract  ¼</t>
  </si>
  <si>
    <t xml:space="preserve">Subtract   ½ </t>
  </si>
  <si>
    <t>Subtract  ¾</t>
  </si>
  <si>
    <t xml:space="preserve">Subtract   ½  </t>
  </si>
  <si>
    <t>Add All</t>
  </si>
  <si>
    <t>Total Days Funded  (usually 180)</t>
  </si>
  <si>
    <t xml:space="preserve">Pupils attending MT Youth Challenge program               </t>
  </si>
  <si>
    <t>Pupils attending MT Youth Challenge program</t>
  </si>
  <si>
    <t>Enter:  Early graduates</t>
  </si>
  <si>
    <t>Current ANB from Prior Year</t>
  </si>
  <si>
    <t>Should return Answer(s)</t>
  </si>
  <si>
    <t>Elem</t>
  </si>
  <si>
    <t>October Adjusted Enrollment                          [ a - b - c - d - e - f - g ]</t>
  </si>
  <si>
    <t>Total October Enrollment                               (most recent fall count)</t>
  </si>
  <si>
    <t>Total February Enrollment                         (most recent spring count)</t>
  </si>
  <si>
    <t>Middle</t>
  </si>
  <si>
    <t>HS</t>
  </si>
  <si>
    <t xml:space="preserve">AVERAGE NUMBER BELONGING (ANB) CALCULATION </t>
  </si>
  <si>
    <t>Fill if Green</t>
  </si>
  <si>
    <t>(i)</t>
  </si>
  <si>
    <t>February Adjusted Enrollment                  [ i - j - k - l - m - n - o + p ]</t>
  </si>
  <si>
    <t>(s)</t>
  </si>
  <si>
    <t>(y)</t>
  </si>
  <si>
    <t>(z)</t>
  </si>
  <si>
    <t>(aa)</t>
  </si>
  <si>
    <t>Prior School Year End: Non-Public/Home School Students for Extracurricular Participation</t>
  </si>
  <si>
    <t>[r + s]</t>
  </si>
  <si>
    <t>Add 1/16</t>
  </si>
  <si>
    <t>Add 1/8</t>
  </si>
  <si>
    <t xml:space="preserve">  (c) A pupil with disabilities who is over 19 years of age and has not yet reached 21 years of age by September 10 of the school year and who is receiving special education services :</t>
  </si>
  <si>
    <t xml:space="preserve">       from a school district pursuant to 20-7-411(4)(a) may be included in the ANB calculations if</t>
  </si>
  <si>
    <t xml:space="preserve">       (i) the student has not graduated;</t>
  </si>
  <si>
    <t xml:space="preserve">       (ii) the student is eligible for SPED services and is likely to be eligible for adult services for individuals with developmental disabilities due to the significance of the student's disability; and</t>
  </si>
  <si>
    <t xml:space="preserve">       (iii) the student's individualized education program has identified transition goals that focus on preparation for living and working in the community following high school graduation </t>
  </si>
  <si>
    <t xml:space="preserve">             since age 16 or the student's disability has increased in significance after age 16.</t>
  </si>
  <si>
    <t xml:space="preserve">    (a) A district may, for ANB purposes, include in the October and February enrollment counts an individual who is otherwise eligible under this title and who during the prior school year:</t>
  </si>
  <si>
    <t xml:space="preserve">          (i) resided in the district;</t>
  </si>
  <si>
    <t xml:space="preserve">          (ii) was not enrolled in the district or was not enrolled full time; and</t>
  </si>
  <si>
    <t xml:space="preserve">          (iii) completed an extracurricular activity with a duration of at least 6 weeks.</t>
  </si>
  <si>
    <t xml:space="preserve">    (b) (i) Except as provided in subsection (13)(b)(ii), each completed extracurricular activity under subsection (13)(a) may be counted as one-sixteenth enrollment for the individual, </t>
  </si>
  <si>
    <t xml:space="preserve">               but under this subsection (13) the individual may not be counted as more than one full-time enrollment for ANB purposes.</t>
  </si>
  <si>
    <t xml:space="preserve">          (ii) Each completed extracurricular activity lasting longer than 18 weeks may be counted as one-eighth enrollment.</t>
  </si>
  <si>
    <t xml:space="preserve">    (c) For the purposes of this section, "extracurricular activity" means:</t>
  </si>
  <si>
    <t xml:space="preserve">          (i) a sport or activity sanctioned by an organization having jurisdiction over interscholastic activities, contests, and tournaments;</t>
  </si>
  <si>
    <t xml:space="preserve">          (ii) an approved career and technical student organization, pursuant to 20-7-306; or</t>
  </si>
  <si>
    <t xml:space="preserve">          (iii) a school theater production.</t>
  </si>
  <si>
    <r>
      <rPr>
        <b/>
        <sz val="12"/>
        <color rgb="FFFF0000"/>
        <rFont val="Arial"/>
        <family val="2"/>
      </rPr>
      <t>**</t>
    </r>
    <r>
      <rPr>
        <b/>
        <sz val="12"/>
        <rFont val="Arial"/>
        <family val="2"/>
      </rPr>
      <t xml:space="preserve"> </t>
    </r>
    <r>
      <rPr>
        <sz val="10"/>
        <rFont val="Arial"/>
        <family val="2"/>
      </rPr>
      <t>Some non-enrolled students may be eligible for ANB, see section 20-9-311(13)</t>
    </r>
  </si>
  <si>
    <r>
      <rPr>
        <b/>
        <sz val="12"/>
        <color rgb="FFFF0000"/>
        <rFont val="Arial"/>
        <family val="2"/>
      </rPr>
      <t xml:space="preserve">* </t>
    </r>
    <r>
      <rPr>
        <sz val="10"/>
        <rFont val="Arial"/>
        <family val="2"/>
      </rPr>
      <t xml:space="preserve">Some students may be eligible for ANB who are older than 19 by Sept 10. See section 20-9-311(7)(c), MCA. </t>
    </r>
  </si>
  <si>
    <r>
      <t>Pupils 19 years of age by Sept 10 or greater included in (a)</t>
    </r>
    <r>
      <rPr>
        <b/>
        <sz val="12"/>
        <color rgb="FFFF0000"/>
        <rFont val="Times New Roman"/>
        <family val="1"/>
      </rPr>
      <t>*</t>
    </r>
  </si>
  <si>
    <r>
      <t>Enter: Number of 6+ week activities (Year Prior to Enrollment Count)</t>
    </r>
    <r>
      <rPr>
        <b/>
        <sz val="12"/>
        <color rgb="FFFF0000"/>
        <rFont val="Times New Roman"/>
        <family val="1"/>
      </rPr>
      <t>**</t>
    </r>
  </si>
  <si>
    <r>
      <t>Enter: Number of 18+ week activities (Year Prior to Enrollment Count)</t>
    </r>
    <r>
      <rPr>
        <b/>
        <sz val="12"/>
        <color rgb="FFFF0000"/>
        <rFont val="Times New Roman"/>
        <family val="1"/>
      </rPr>
      <t>**</t>
    </r>
  </si>
  <si>
    <r>
      <t>Pupils 19</t>
    </r>
    <r>
      <rPr>
        <sz val="12"/>
        <color indexed="10"/>
        <rFont val="Times New Roman"/>
        <family val="1"/>
      </rPr>
      <t xml:space="preserve"> </t>
    </r>
    <r>
      <rPr>
        <sz val="12"/>
        <rFont val="Times New Roman"/>
        <family val="1"/>
      </rPr>
      <t>years of age by Sept 10 or greater included in (j)</t>
    </r>
    <r>
      <rPr>
        <b/>
        <sz val="12"/>
        <color rgb="FFFF0000"/>
        <rFont val="Times New Roman"/>
        <family val="1"/>
      </rPr>
      <t>*</t>
    </r>
  </si>
  <si>
    <t xml:space="preserve">   Do not include these students for removal in the "Pupils 19 years of age by Sept 10 or greater" above</t>
  </si>
  <si>
    <t>(ab)</t>
  </si>
  <si>
    <t>Add ¼</t>
  </si>
  <si>
    <t>NOTES on Enrollment and ANB:</t>
  </si>
  <si>
    <t xml:space="preserve"> </t>
  </si>
  <si>
    <t xml:space="preserve">      requirements of subsection (1) as a part-time enrollee at the request of the child's parent or guardian.</t>
  </si>
  <si>
    <t>(9) For the purposes of this part, "part-time enrollee" means a qualifying pupil who is enrolled and admitted at one</t>
  </si>
  <si>
    <t xml:space="preserve">      of the fractional levels that qualify for part-time ANB pursuant to 20-9-311(4)(a) or (4)(d)."</t>
  </si>
  <si>
    <t>(i) the child is being admitted into a preschool program established by the trustees pursuant to 20-7-117;</t>
  </si>
  <si>
    <t>(ii) the child is determined by the trustees to be ready for kindergarten and the child's parents have</t>
  </si>
  <si>
    <t xml:space="preserve">      requested early entry into the district's regular 1-year kindergarten program;</t>
  </si>
  <si>
    <t>(iv) the adult is 19 years of age or older and in the trustees' determination would benefit from educational programs offered.</t>
  </si>
  <si>
    <t>(c) The admittance of an individual under this subsection (3) does not in and of itself impact the ANB calculations governed by 20-9-311.</t>
  </si>
  <si>
    <t xml:space="preserve">      curriculum and instruction selected by the board of trustees and aligned to the content standards established.</t>
  </si>
  <si>
    <t>(b) "Preschool program" means a half-time or full-time program to prepare children for entry into kindergarten and governed by</t>
  </si>
  <si>
    <t xml:space="preserve">      standards adopted by the board of public education."</t>
  </si>
  <si>
    <t>in the resident school district's ANB calculation pursuant to 20-9-311, MCA No other school district may count the students for ANB</t>
  </si>
  <si>
    <t>purposes. The student is not considered to be enrolled in the resident district.</t>
  </si>
  <si>
    <t xml:space="preserve">These notes are not to be considered a complete listing of enrollment and ANB statutory requirements. </t>
  </si>
  <si>
    <t>Section 20-5-101, MCA, the admittance of child to school, has been modified through HB 396(2023) stating the following in reference to enrollment of nonpublic or home school:</t>
  </si>
  <si>
    <t>HB 393(2023) establishes the Montana special needs equal opportunity education savings account program. Where enrolled students shall be counted</t>
  </si>
  <si>
    <t xml:space="preserve">Section 20-9-311, MCA, Calculation of average number belonging (ANB), has been modified through HB 214(2023) stating the following in reference to concurrent enrollment:                   </t>
  </si>
  <si>
    <t>When a pupil is concurrently enrolled in more than one district, any fractional enrollment under subsection (4)(a) must be attributed first to a pupil's nonresident district.</t>
  </si>
  <si>
    <r>
      <rPr>
        <sz val="12"/>
        <color rgb="FFFF0000"/>
        <rFont val="Calibri"/>
        <family val="2"/>
      </rPr>
      <t>***</t>
    </r>
    <r>
      <rPr>
        <sz val="12"/>
        <color rgb="FFC00000"/>
        <rFont val="Calibri"/>
        <family val="2"/>
      </rPr>
      <t xml:space="preserve"> </t>
    </r>
    <r>
      <rPr>
        <sz val="12"/>
        <rFont val="Calibri"/>
        <family val="2"/>
      </rPr>
      <t xml:space="preserve">Enrolled students may be eligible for ANB, see section 20-9-311(4)(e)(ii), a pupil who participates in a jumpstart program under Title 20, chapter 7, part 18, </t>
    </r>
  </si>
  <si>
    <t>under this subsection (4) in both October and February enrollment counts following the student’s participation in the jumpstart program.</t>
  </si>
  <si>
    <t xml:space="preserve">may be counted as up to ¼ enrollment for ANB purposes. A district shall add one-quarter for a pupil who participated in an early literacy jumpstart program to the pupil’s regular enrollment count </t>
  </si>
  <si>
    <r>
      <t xml:space="preserve">(8) The trustees </t>
    </r>
    <r>
      <rPr>
        <u/>
        <sz val="12"/>
        <rFont val="Calibri"/>
        <family val="2"/>
      </rPr>
      <t>shall</t>
    </r>
    <r>
      <rPr>
        <sz val="12"/>
        <rFont val="Calibri"/>
        <family val="2"/>
      </rPr>
      <t xml:space="preserve"> assign and admit a child who is enrolled in a nonpublic or home school and who meets the</t>
    </r>
  </si>
  <si>
    <r>
      <t xml:space="preserve">Avg. Enrollment                                        Don't round </t>
    </r>
    <r>
      <rPr>
        <b/>
        <sz val="12"/>
        <rFont val="Times New Roman"/>
        <family val="1"/>
      </rPr>
      <t xml:space="preserve"> [((h + q) + (r X 2) + (u X 2)) divided by 2] </t>
    </r>
  </si>
  <si>
    <t>Summer Jumpstart Program</t>
  </si>
  <si>
    <t xml:space="preserve">HB 28(2025)   updates section 20-6-812, MCA to state that in the second and third operating years of a public charter school, </t>
  </si>
  <si>
    <t>a public charter school’s 3-year average ANB is equal to its current year ANB.</t>
  </si>
  <si>
    <t>The section is further amended through HB 338(2025) to modify the definition of "exceptional circumstances" as follows:</t>
  </si>
  <si>
    <t>(iii) the child is being admitted into an early targeted intervention classroom or jumpstart program;</t>
  </si>
  <si>
    <t>Section 20-7-117, MCA, Kindergarten and preschool programs, has been modified through HB 24(2025) stating the following in reference to Kindergarten programs:</t>
  </si>
  <si>
    <r>
      <t xml:space="preserve">(a) "Kindergarten program" means a </t>
    </r>
    <r>
      <rPr>
        <u/>
        <sz val="12"/>
        <rFont val="Calibri"/>
        <family val="2"/>
      </rPr>
      <t>1-year program</t>
    </r>
    <r>
      <rPr>
        <sz val="12"/>
        <rFont val="Calibri"/>
        <family val="2"/>
      </rPr>
      <t xml:space="preserve"> immediately preceding a child's entry into 1st grade with  </t>
    </r>
  </si>
  <si>
    <t>HB 168(2025) updates section 20-9-311, MCA to state that "Preschool children with disabilities receiving special education services as required under 20-7411(3) may be included in ANB calculations based on the aggregate hours of pupil instruction as provided in subsection (4) of this section."</t>
  </si>
  <si>
    <t>Pupils Qualified for SPED PK, Classroom Early Targeted Int &amp; K-12 receiving between 540-719 hrs. of service per yr.</t>
  </si>
  <si>
    <t>Pupils Qualified for SPED PK, Classroom Early Targeted Int &amp; K-12 receiving less than 180 hrs./yr.</t>
  </si>
  <si>
    <t>Pupils Qualified for SPED PK, Classroom Early Targeted Int &amp; K-12 receiving 180-359 hrs. of service per yr.</t>
  </si>
  <si>
    <t>Pupils Qualified for SPED PK, Classroom Early Targeted Int &amp; K-12 receiving 360-539 hrs. of service per yr.</t>
  </si>
  <si>
    <r>
      <t>Pupils Qualified pupils attending a district Early Targeted Intervention Jumpstart program</t>
    </r>
    <r>
      <rPr>
        <sz val="12"/>
        <color rgb="FFFF000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</si>
</sst>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000000"/>
  </numFmts>
  <fonts count="21" x14ac:knownFonts="1">
    <font>
      <sz val="10"/>
      <name val="Arial"/>
    </font>
    <font>
      <sz val="8"/>
      <name val="Arial"/>
      <family val="2"/>
    </font>
    <font>
      <b/>
      <sz val="12"/>
      <name val="Times New Roman"/>
      <family val="1"/>
    </font>
    <font>
      <sz val="12"/>
      <name val="Times New Roman"/>
      <family val="1"/>
    </font>
    <font>
      <b/>
      <sz val="10"/>
      <name val="Arial"/>
      <family val="2"/>
    </font>
    <font>
      <sz val="10"/>
      <name val="Arial"/>
      <family val="2"/>
    </font>
    <font>
      <sz val="10"/>
      <name val="Arial"/>
      <family val="2"/>
    </font>
    <font>
      <b/>
      <sz val="18"/>
      <name val="Times New Roman"/>
      <family val="1"/>
    </font>
    <font>
      <sz val="18"/>
      <name val="Arial"/>
      <family val="2"/>
    </font>
    <font>
      <sz val="12"/>
      <color indexed="10"/>
      <name val="Times New Roman"/>
      <family val="1"/>
    </font>
    <font>
      <b/>
      <sz val="10"/>
      <name val="Times New Roman"/>
      <family val="1"/>
    </font>
    <font>
      <b/>
      <sz val="12"/>
      <color rgb="FFFF0000"/>
      <name val="Arial"/>
      <family val="2"/>
    </font>
    <font>
      <b/>
      <sz val="12"/>
      <name val="Arial"/>
      <family val="2"/>
    </font>
    <font>
      <b/>
      <sz val="12"/>
      <color rgb="FFFF0000"/>
      <name val="Times New Roman"/>
      <family val="1"/>
    </font>
    <font>
      <sz val="12"/>
      <color rgb="FFFF0000"/>
      <name val="Times New Roman"/>
      <family val="1"/>
    </font>
    <font>
      <b/>
      <sz val="12"/>
      <name val="Calibri"/>
      <family val="2"/>
    </font>
    <font>
      <sz val="12"/>
      <name val="Calibri"/>
      <family val="2"/>
    </font>
    <font>
      <sz val="12"/>
      <color rgb="FF943634"/>
      <name val="Calibri"/>
      <family val="2"/>
    </font>
    <font>
      <sz val="12"/>
      <color rgb="FFC00000"/>
      <name val="Calibri"/>
      <family val="2"/>
    </font>
    <font>
      <sz val="12"/>
      <color rgb="FFFF0000"/>
      <name val="Calibri"/>
      <family val="2"/>
    </font>
    <font>
      <u/>
      <sz val="12"/>
      <name val="Calibri"/>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medium">
        <color indexed="64"/>
      </top>
      <bottom/>
      <diagonal/>
    </border>
  </borders>
  <cellStyleXfs count="1">
    <xf numFmtId="0" fontId="0" fillId="0" borderId="0"/>
  </cellStyleXfs>
  <cellXfs count="44">
    <xf numFmtId="0" fontId="0" fillId="0" borderId="0" xfId="0"/>
    <xf numFmtId="0" fontId="0" fillId="4" borderId="1" xfId="0" applyFill="1" applyBorder="1" applyAlignment="1" applyProtection="1">
      <alignment horizontal="center"/>
      <protection locked="0"/>
    </xf>
    <xf numFmtId="0" fontId="6" fillId="4" borderId="0" xfId="0" applyFont="1" applyFill="1" applyAlignment="1">
      <alignment horizontal="center"/>
    </xf>
    <xf numFmtId="0" fontId="10" fillId="0" borderId="0" xfId="0" applyFont="1" applyAlignment="1">
      <alignment horizontal="center"/>
    </xf>
    <xf numFmtId="0" fontId="6" fillId="0" borderId="0" xfId="0" applyFont="1" applyAlignment="1">
      <alignment horizontal="center"/>
    </xf>
    <xf numFmtId="0" fontId="0" fillId="2" borderId="0" xfId="0" applyFill="1" applyAlignment="1">
      <alignment horizontal="center"/>
    </xf>
    <xf numFmtId="0" fontId="3" fillId="0" borderId="0" xfId="0" applyFont="1" applyAlignment="1">
      <alignment horizontal="center" vertical="top"/>
    </xf>
    <xf numFmtId="0" fontId="2" fillId="0" borderId="0" xfId="0" applyFont="1" applyAlignment="1">
      <alignment horizontal="right" wrapText="1"/>
    </xf>
    <xf numFmtId="0" fontId="6" fillId="3" borderId="1" xfId="0" applyFont="1" applyFill="1" applyBorder="1" applyAlignment="1">
      <alignment horizontal="center"/>
    </xf>
    <xf numFmtId="0" fontId="0" fillId="3" borderId="1" xfId="0" applyFill="1" applyBorder="1"/>
    <xf numFmtId="0" fontId="2" fillId="0" borderId="0" xfId="0" applyFont="1" applyAlignment="1">
      <alignment horizontal="center"/>
    </xf>
    <xf numFmtId="0" fontId="2" fillId="0" borderId="0" xfId="0" applyFont="1" applyAlignment="1">
      <alignment vertical="top"/>
    </xf>
    <xf numFmtId="0" fontId="3" fillId="0" borderId="0" xfId="0" applyFont="1" applyAlignment="1">
      <alignment horizontal="right" vertical="top" wrapText="1"/>
    </xf>
    <xf numFmtId="0" fontId="3" fillId="0" borderId="0" xfId="0" applyFont="1" applyAlignment="1">
      <alignment horizontal="center" vertical="top" wrapText="1"/>
    </xf>
    <xf numFmtId="0" fontId="0" fillId="0" borderId="0" xfId="0" applyAlignment="1">
      <alignment horizontal="center"/>
    </xf>
    <xf numFmtId="0" fontId="3" fillId="0" borderId="0" xfId="0" applyFont="1" applyAlignment="1">
      <alignment vertical="top"/>
    </xf>
    <xf numFmtId="0" fontId="2" fillId="0" borderId="0" xfId="0" applyFont="1" applyAlignment="1">
      <alignment horizontal="right" vertical="top" wrapText="1"/>
    </xf>
    <xf numFmtId="0" fontId="0" fillId="2" borderId="2" xfId="0" applyFill="1" applyBorder="1" applyAlignment="1">
      <alignment horizontal="center"/>
    </xf>
    <xf numFmtId="0" fontId="3" fillId="0" borderId="0" xfId="0" applyFont="1" applyAlignment="1">
      <alignment horizontal="right" vertical="top"/>
    </xf>
    <xf numFmtId="0" fontId="0" fillId="0" borderId="1" xfId="0" applyBorder="1" applyAlignment="1">
      <alignment horizontal="center"/>
    </xf>
    <xf numFmtId="0" fontId="2" fillId="2" borderId="1" xfId="0" applyFont="1" applyFill="1" applyBorder="1" applyAlignment="1">
      <alignment horizontal="center" vertical="top"/>
    </xf>
    <xf numFmtId="0" fontId="5" fillId="0" borderId="0" xfId="0" applyFont="1" applyAlignment="1">
      <alignment horizontal="center"/>
    </xf>
    <xf numFmtId="0" fontId="0" fillId="0" borderId="3" xfId="0" applyBorder="1" applyAlignment="1">
      <alignment horizontal="center"/>
    </xf>
    <xf numFmtId="0" fontId="2" fillId="0" borderId="0" xfId="0" applyFont="1" applyAlignment="1">
      <alignment horizontal="center" vertical="top" wrapText="1"/>
    </xf>
    <xf numFmtId="0" fontId="4" fillId="0" borderId="4" xfId="0" applyFont="1" applyBorder="1" applyAlignment="1">
      <alignment horizontal="center"/>
    </xf>
    <xf numFmtId="0" fontId="0" fillId="0" borderId="0" xfId="0" applyAlignment="1">
      <alignment horizontal="right"/>
    </xf>
    <xf numFmtId="164" fontId="0" fillId="0" borderId="0" xfId="0" applyNumberFormat="1"/>
    <xf numFmtId="0" fontId="2" fillId="0" borderId="0" xfId="0" applyFont="1" applyAlignment="1">
      <alignment horizontal="right" vertical="top"/>
    </xf>
    <xf numFmtId="0" fontId="6" fillId="0" borderId="0" xfId="0" applyFont="1"/>
    <xf numFmtId="0" fontId="0" fillId="0" borderId="0" xfId="0" applyAlignment="1" applyProtection="1">
      <alignment horizontal="center"/>
      <protection locked="0"/>
    </xf>
    <xf numFmtId="0" fontId="16" fillId="0" borderId="0" xfId="0" applyFont="1"/>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5" fillId="0" borderId="0" xfId="0" applyFont="1" applyAlignment="1">
      <alignment vertical="center"/>
    </xf>
    <xf numFmtId="0" fontId="6" fillId="0" borderId="0" xfId="0" applyFont="1" applyAlignment="1">
      <alignment vertical="center"/>
    </xf>
    <xf numFmtId="0" fontId="16" fillId="0" borderId="0" xfId="0" applyFont="1" applyAlignment="1">
      <alignment horizontal="left" vertical="center" indent="4"/>
    </xf>
    <xf numFmtId="0" fontId="16" fillId="0" borderId="0" xfId="0" applyFont="1" applyAlignment="1">
      <alignment horizontal="left" vertical="center"/>
    </xf>
    <xf numFmtId="0" fontId="16" fillId="0" borderId="0" xfId="0" applyFont="1" applyAlignment="1">
      <alignment horizontal="left" vertical="center" wrapText="1" indent="4"/>
    </xf>
    <xf numFmtId="0" fontId="17" fillId="0" borderId="0" xfId="0" applyFont="1" applyAlignment="1">
      <alignment horizontal="left" vertical="center" wrapText="1" indent="4"/>
    </xf>
    <xf numFmtId="0" fontId="7" fillId="0" borderId="0" xfId="0" applyFont="1" applyAlignment="1">
      <alignment horizontal="center"/>
    </xf>
    <xf numFmtId="0" fontId="8" fillId="0" borderId="0" xfId="0" applyFont="1" applyAlignment="1">
      <alignment horizontal="center"/>
    </xf>
    <xf numFmtId="0" fontId="0" fillId="0" borderId="0" xfId="0"/>
    <xf numFmtId="0" fontId="16" fillId="0" borderId="0" xfId="0" applyFont="1" applyAlignment="1">
      <alignment horizontal="left" vertical="center" wrapText="1"/>
    </xf>
  </cellXfs>
  <cellStyles count="1">
    <cellStyle name="Normal" xfId="0" builtinId="0"/>
  </cellStyles>
  <dxfs count="0"/>
  <tableStyles count="1" defaultTableStyle="TableStyleMedium9" defaultPivotStyle="PivotStyleLight16">
    <tableStyle name="Invisible" pivot="0" table="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7"/>
  <sheetViews>
    <sheetView tabSelected="1" zoomScaleNormal="100" workbookViewId="0">
      <selection activeCell="A27" sqref="A27"/>
    </sheetView>
  </sheetViews>
  <sheetFormatPr defaultRowHeight="12.5" x14ac:dyDescent="0.25"/>
  <cols>
    <col min="1" max="1" width="104.6328125" customWidth="1"/>
    <col min="2" max="2" width="15.26953125" style="25" bestFit="1" customWidth="1"/>
    <col min="3" max="3" width="5.26953125" customWidth="1"/>
    <col min="4" max="4" width="11.7265625" bestFit="1" customWidth="1"/>
    <col min="5" max="5" width="9.81640625" bestFit="1" customWidth="1"/>
    <col min="6" max="6" width="11.7265625" bestFit="1" customWidth="1"/>
    <col min="7" max="7" width="9.81640625" bestFit="1" customWidth="1"/>
    <col min="8" max="8" width="11.54296875" customWidth="1"/>
    <col min="9" max="9" width="9.81640625" bestFit="1" customWidth="1"/>
    <col min="15" max="15" width="17.1796875" bestFit="1" customWidth="1"/>
  </cols>
  <sheetData>
    <row r="1" spans="1:9" ht="21.75" customHeight="1" x14ac:dyDescent="0.45">
      <c r="A1" s="40" t="s">
        <v>48</v>
      </c>
      <c r="B1" s="40"/>
      <c r="C1" s="41"/>
      <c r="D1" s="41"/>
      <c r="E1" s="41"/>
      <c r="F1" s="42"/>
      <c r="G1" s="42"/>
      <c r="H1" s="42"/>
      <c r="I1" s="42"/>
    </row>
    <row r="2" spans="1:9" ht="3.75" customHeight="1" x14ac:dyDescent="0.3">
      <c r="B2" s="3"/>
      <c r="C2" s="4"/>
    </row>
    <row r="3" spans="1:9" ht="15.5" x14ac:dyDescent="0.3">
      <c r="A3" s="2" t="s">
        <v>49</v>
      </c>
      <c r="B3" s="3"/>
      <c r="C3" s="4"/>
      <c r="D3" s="6" t="s">
        <v>42</v>
      </c>
      <c r="E3" s="4"/>
      <c r="F3" s="6" t="s">
        <v>46</v>
      </c>
      <c r="G3" s="4"/>
      <c r="H3" s="6" t="s">
        <v>47</v>
      </c>
      <c r="I3" s="4"/>
    </row>
    <row r="4" spans="1:9" ht="15" x14ac:dyDescent="0.3">
      <c r="A4" s="5" t="s">
        <v>41</v>
      </c>
      <c r="B4" s="7"/>
      <c r="D4" s="8" t="s">
        <v>26</v>
      </c>
      <c r="E4" s="9" t="s">
        <v>14</v>
      </c>
      <c r="F4" s="8" t="s">
        <v>26</v>
      </c>
      <c r="G4" s="9" t="s">
        <v>14</v>
      </c>
      <c r="H4" s="8" t="s">
        <v>26</v>
      </c>
      <c r="I4" s="9" t="s">
        <v>14</v>
      </c>
    </row>
    <row r="5" spans="1:9" ht="6" customHeight="1" x14ac:dyDescent="0.3">
      <c r="A5" s="10"/>
      <c r="B5" s="7"/>
      <c r="D5" s="4"/>
      <c r="F5" s="4"/>
      <c r="H5" s="4"/>
    </row>
    <row r="6" spans="1:9" ht="15.5" x14ac:dyDescent="0.25">
      <c r="A6" s="11" t="s">
        <v>44</v>
      </c>
      <c r="B6" s="12"/>
      <c r="C6" s="13" t="s">
        <v>0</v>
      </c>
      <c r="D6" s="1">
        <v>0</v>
      </c>
      <c r="E6" s="14">
        <f>D6</f>
        <v>0</v>
      </c>
      <c r="F6" s="1">
        <v>0</v>
      </c>
      <c r="G6" s="14">
        <f>F6</f>
        <v>0</v>
      </c>
      <c r="H6" s="1">
        <v>0</v>
      </c>
      <c r="I6" s="14">
        <f>H6</f>
        <v>0</v>
      </c>
    </row>
    <row r="7" spans="1:9" ht="15.5" x14ac:dyDescent="0.25">
      <c r="A7" s="15" t="s">
        <v>120</v>
      </c>
      <c r="B7" s="12" t="s">
        <v>30</v>
      </c>
      <c r="C7" s="13" t="s">
        <v>21</v>
      </c>
      <c r="D7" s="1">
        <v>0</v>
      </c>
      <c r="E7" s="14">
        <f>E6-D7</f>
        <v>0</v>
      </c>
      <c r="F7" s="1">
        <v>0</v>
      </c>
      <c r="G7" s="14">
        <f>G6-F7</f>
        <v>0</v>
      </c>
      <c r="H7" s="1">
        <v>0</v>
      </c>
      <c r="I7" s="14">
        <f>I6-H7</f>
        <v>0</v>
      </c>
    </row>
    <row r="8" spans="1:9" ht="15.5" x14ac:dyDescent="0.25">
      <c r="A8" s="15" t="s">
        <v>121</v>
      </c>
      <c r="B8" s="12" t="s">
        <v>28</v>
      </c>
      <c r="C8" s="13" t="s">
        <v>22</v>
      </c>
      <c r="D8" s="1">
        <v>0</v>
      </c>
      <c r="E8" s="14">
        <f>E7-(D8*0.75)</f>
        <v>0</v>
      </c>
      <c r="F8" s="1">
        <v>0</v>
      </c>
      <c r="G8" s="14">
        <f>G7-(F8*0.75)</f>
        <v>0</v>
      </c>
      <c r="H8" s="1">
        <v>0</v>
      </c>
      <c r="I8" s="14">
        <f>I7-(H8*0.75)</f>
        <v>0</v>
      </c>
    </row>
    <row r="9" spans="1:9" ht="15.5" x14ac:dyDescent="0.25">
      <c r="A9" s="15" t="s">
        <v>122</v>
      </c>
      <c r="B9" s="12" t="s">
        <v>29</v>
      </c>
      <c r="C9" s="13" t="s">
        <v>19</v>
      </c>
      <c r="D9" s="1">
        <v>0</v>
      </c>
      <c r="E9" s="14">
        <f>E8-(D9*0.5)</f>
        <v>0</v>
      </c>
      <c r="F9" s="1">
        <v>0</v>
      </c>
      <c r="G9" s="14">
        <f>G8-(F9*0.5)</f>
        <v>0</v>
      </c>
      <c r="H9" s="1">
        <v>0</v>
      </c>
      <c r="I9" s="14">
        <f>I8-(H9*0.5)</f>
        <v>0</v>
      </c>
    </row>
    <row r="10" spans="1:9" ht="15.5" x14ac:dyDescent="0.25">
      <c r="A10" s="15" t="s">
        <v>119</v>
      </c>
      <c r="B10" s="12" t="s">
        <v>31</v>
      </c>
      <c r="C10" s="13" t="s">
        <v>1</v>
      </c>
      <c r="D10" s="1">
        <v>0</v>
      </c>
      <c r="E10" s="14">
        <f>E9-(D10*0.25)</f>
        <v>0</v>
      </c>
      <c r="F10" s="1">
        <v>0</v>
      </c>
      <c r="G10" s="14">
        <f>G9-(F10*0.25)</f>
        <v>0</v>
      </c>
      <c r="H10" s="1">
        <v>0</v>
      </c>
      <c r="I10" s="14">
        <f>I9-(H10*0.25)</f>
        <v>0</v>
      </c>
    </row>
    <row r="11" spans="1:9" ht="16" thickBot="1" x14ac:dyDescent="0.3">
      <c r="A11" s="15" t="s">
        <v>37</v>
      </c>
      <c r="B11" s="12" t="s">
        <v>32</v>
      </c>
      <c r="C11" s="13" t="s">
        <v>2</v>
      </c>
      <c r="D11" s="14"/>
      <c r="E11" s="14"/>
      <c r="F11" s="1">
        <v>0</v>
      </c>
      <c r="G11" s="14">
        <f>G10-(F11*0.5)</f>
        <v>0</v>
      </c>
      <c r="H11" s="1">
        <v>0</v>
      </c>
      <c r="I11" s="14">
        <f>I10-(H11*0.5)</f>
        <v>0</v>
      </c>
    </row>
    <row r="12" spans="1:9" ht="16" thickBot="1" x14ac:dyDescent="0.3">
      <c r="A12" s="15" t="s">
        <v>79</v>
      </c>
      <c r="B12" s="12" t="s">
        <v>30</v>
      </c>
      <c r="C12" s="13" t="s">
        <v>3</v>
      </c>
      <c r="D12" s="14"/>
      <c r="E12" s="14"/>
      <c r="F12" s="14"/>
      <c r="G12" s="14"/>
      <c r="H12" s="1">
        <v>0</v>
      </c>
      <c r="I12" s="14">
        <f>I11-H12</f>
        <v>0</v>
      </c>
    </row>
    <row r="13" spans="1:9" ht="16" thickBot="1" x14ac:dyDescent="0.3">
      <c r="A13" s="11" t="s">
        <v>43</v>
      </c>
      <c r="B13" s="16"/>
      <c r="C13" s="13" t="s">
        <v>4</v>
      </c>
      <c r="E13" s="17">
        <f>E10</f>
        <v>0</v>
      </c>
      <c r="G13" s="17">
        <f>G11</f>
        <v>0</v>
      </c>
      <c r="I13" s="17">
        <f>I12</f>
        <v>0</v>
      </c>
    </row>
    <row r="14" spans="1:9" ht="4.5" customHeight="1" x14ac:dyDescent="0.25">
      <c r="A14" s="11"/>
      <c r="B14" s="16"/>
      <c r="E14" s="14"/>
      <c r="G14" s="14"/>
      <c r="I14" s="14"/>
    </row>
    <row r="15" spans="1:9" ht="15.5" x14ac:dyDescent="0.25">
      <c r="A15" s="11" t="s">
        <v>45</v>
      </c>
      <c r="B15" s="12"/>
      <c r="C15" s="13" t="s">
        <v>50</v>
      </c>
      <c r="D15" s="1">
        <v>0</v>
      </c>
      <c r="E15" s="14">
        <f>D15</f>
        <v>0</v>
      </c>
      <c r="F15" s="1">
        <v>0</v>
      </c>
      <c r="G15" s="14">
        <f>F15</f>
        <v>0</v>
      </c>
      <c r="H15" s="1">
        <v>0</v>
      </c>
      <c r="I15" s="14">
        <f>H15</f>
        <v>0</v>
      </c>
    </row>
    <row r="16" spans="1:9" ht="15.5" x14ac:dyDescent="0.25">
      <c r="A16" s="15" t="s">
        <v>120</v>
      </c>
      <c r="B16" s="12" t="s">
        <v>30</v>
      </c>
      <c r="C16" s="13" t="s">
        <v>23</v>
      </c>
      <c r="D16" s="1">
        <v>0</v>
      </c>
      <c r="E16" s="14">
        <f>E15-D16</f>
        <v>0</v>
      </c>
      <c r="F16" s="1">
        <v>0</v>
      </c>
      <c r="G16" s="14">
        <f>G15-F16</f>
        <v>0</v>
      </c>
      <c r="H16" s="1">
        <v>0</v>
      </c>
      <c r="I16" s="14">
        <f>I15-H16</f>
        <v>0</v>
      </c>
    </row>
    <row r="17" spans="1:15" ht="15.5" x14ac:dyDescent="0.25">
      <c r="A17" s="15" t="s">
        <v>121</v>
      </c>
      <c r="B17" s="12" t="s">
        <v>33</v>
      </c>
      <c r="C17" s="13" t="s">
        <v>20</v>
      </c>
      <c r="D17" s="1">
        <v>0</v>
      </c>
      <c r="E17" s="14">
        <f>E16-(D17*0.75)</f>
        <v>0</v>
      </c>
      <c r="F17" s="1">
        <v>0</v>
      </c>
      <c r="G17" s="14">
        <f>G16-(F17*0.75)</f>
        <v>0</v>
      </c>
      <c r="H17" s="1">
        <v>0</v>
      </c>
      <c r="I17" s="14">
        <f>I16-(H17*0.75)</f>
        <v>0</v>
      </c>
    </row>
    <row r="18" spans="1:15" ht="15.5" x14ac:dyDescent="0.25">
      <c r="A18" s="15" t="s">
        <v>122</v>
      </c>
      <c r="B18" s="12" t="s">
        <v>29</v>
      </c>
      <c r="C18" s="13" t="s">
        <v>24</v>
      </c>
      <c r="D18" s="1">
        <v>0</v>
      </c>
      <c r="E18" s="14">
        <f>E17-(D18*0.5)</f>
        <v>0</v>
      </c>
      <c r="F18" s="1">
        <v>0</v>
      </c>
      <c r="G18" s="14">
        <f>G17-(F18*0.5)</f>
        <v>0</v>
      </c>
      <c r="H18" s="1">
        <v>0</v>
      </c>
      <c r="I18" s="14">
        <f>I17-(H18*0.5)</f>
        <v>0</v>
      </c>
    </row>
    <row r="19" spans="1:15" ht="15.5" x14ac:dyDescent="0.25">
      <c r="A19" s="15" t="s">
        <v>119</v>
      </c>
      <c r="B19" s="12" t="s">
        <v>31</v>
      </c>
      <c r="C19" s="13" t="s">
        <v>25</v>
      </c>
      <c r="D19" s="1">
        <v>0</v>
      </c>
      <c r="E19" s="14">
        <f>E18-(D19*0.25)</f>
        <v>0</v>
      </c>
      <c r="F19" s="1">
        <v>0</v>
      </c>
      <c r="G19" s="14">
        <f>G18-(F19*0.25)</f>
        <v>0</v>
      </c>
      <c r="H19" s="1">
        <v>0</v>
      </c>
      <c r="I19" s="14">
        <f>I18-(H19*0.25)</f>
        <v>0</v>
      </c>
    </row>
    <row r="20" spans="1:15" ht="15.5" x14ac:dyDescent="0.25">
      <c r="A20" s="15" t="s">
        <v>38</v>
      </c>
      <c r="B20" s="12" t="s">
        <v>34</v>
      </c>
      <c r="C20" s="13" t="s">
        <v>5</v>
      </c>
      <c r="D20" s="29"/>
      <c r="E20" s="14">
        <f>E19-(D20*0.5)</f>
        <v>0</v>
      </c>
      <c r="F20" s="1">
        <v>0</v>
      </c>
      <c r="G20" s="14">
        <f>G19-(F20*0.5)</f>
        <v>0</v>
      </c>
      <c r="H20" s="1">
        <v>0</v>
      </c>
      <c r="I20" s="14">
        <f>I19-(H20*0.5)</f>
        <v>0</v>
      </c>
    </row>
    <row r="21" spans="1:15" ht="15.5" x14ac:dyDescent="0.25">
      <c r="A21" s="15" t="s">
        <v>82</v>
      </c>
      <c r="B21" s="12" t="s">
        <v>30</v>
      </c>
      <c r="C21" s="13" t="s">
        <v>6</v>
      </c>
      <c r="D21" s="14"/>
      <c r="E21" s="14"/>
      <c r="F21" s="1">
        <v>0</v>
      </c>
      <c r="G21" s="14">
        <f>G20-F21</f>
        <v>0</v>
      </c>
      <c r="H21" s="1">
        <v>0</v>
      </c>
      <c r="I21" s="14">
        <f>I20-H21</f>
        <v>0</v>
      </c>
    </row>
    <row r="22" spans="1:15" ht="16" thickBot="1" x14ac:dyDescent="0.3">
      <c r="A22" s="15" t="s">
        <v>39</v>
      </c>
      <c r="B22" s="12" t="s">
        <v>35</v>
      </c>
      <c r="C22" s="13" t="s">
        <v>7</v>
      </c>
      <c r="D22" s="14"/>
      <c r="E22" s="14"/>
      <c r="F22" s="14"/>
      <c r="G22" s="14"/>
      <c r="H22" s="1">
        <v>0</v>
      </c>
      <c r="I22" s="14">
        <f>I21+H22</f>
        <v>0</v>
      </c>
    </row>
    <row r="23" spans="1:15" ht="16" thickBot="1" x14ac:dyDescent="0.3">
      <c r="A23" s="11" t="s">
        <v>51</v>
      </c>
      <c r="B23" s="16"/>
      <c r="C23" s="13" t="s">
        <v>8</v>
      </c>
      <c r="E23" s="17">
        <f>E20</f>
        <v>0</v>
      </c>
      <c r="G23" s="17">
        <f>G21</f>
        <v>0</v>
      </c>
      <c r="I23" s="17">
        <f>I22</f>
        <v>0</v>
      </c>
    </row>
    <row r="24" spans="1:15" ht="5.25" customHeight="1" x14ac:dyDescent="0.25">
      <c r="A24" s="11"/>
      <c r="B24" s="16"/>
      <c r="E24" s="14"/>
      <c r="G24" s="14"/>
      <c r="I24" s="14"/>
    </row>
    <row r="25" spans="1:15" ht="15" x14ac:dyDescent="0.25">
      <c r="A25" s="11" t="s">
        <v>111</v>
      </c>
      <c r="B25" s="16"/>
      <c r="E25" s="14"/>
      <c r="G25" s="14"/>
      <c r="I25" s="14"/>
    </row>
    <row r="26" spans="1:15" ht="15.5" x14ac:dyDescent="0.25">
      <c r="A26" s="15" t="s">
        <v>123</v>
      </c>
      <c r="B26" s="12" t="s">
        <v>85</v>
      </c>
      <c r="C26" s="13" t="s">
        <v>9</v>
      </c>
      <c r="D26" s="1">
        <v>0</v>
      </c>
      <c r="E26" s="14">
        <f>D26*0.25</f>
        <v>0</v>
      </c>
      <c r="G26" s="14"/>
      <c r="I26" s="14"/>
    </row>
    <row r="27" spans="1:15" ht="5.25" customHeight="1" x14ac:dyDescent="0.25">
      <c r="A27" s="11"/>
      <c r="B27" s="16"/>
      <c r="E27" s="14"/>
      <c r="G27" s="14"/>
      <c r="I27" s="14"/>
    </row>
    <row r="28" spans="1:15" ht="15" x14ac:dyDescent="0.25">
      <c r="A28" s="11" t="s">
        <v>56</v>
      </c>
      <c r="B28" s="16"/>
      <c r="E28" s="14"/>
      <c r="G28" s="14"/>
      <c r="I28" s="14"/>
    </row>
    <row r="29" spans="1:15" ht="15.5" x14ac:dyDescent="0.25">
      <c r="A29" s="15" t="s">
        <v>80</v>
      </c>
      <c r="B29" s="12" t="s">
        <v>58</v>
      </c>
      <c r="C29" s="13" t="s">
        <v>52</v>
      </c>
      <c r="D29" s="1">
        <v>0</v>
      </c>
      <c r="E29" s="14">
        <f>D29*0.0625</f>
        <v>0</v>
      </c>
      <c r="F29" s="1">
        <v>0</v>
      </c>
      <c r="G29" s="14">
        <f>F29*0.0625</f>
        <v>0</v>
      </c>
      <c r="H29" s="1">
        <v>0</v>
      </c>
      <c r="I29" s="14">
        <f>H29*0.0625</f>
        <v>0</v>
      </c>
    </row>
    <row r="30" spans="1:15" ht="16" thickBot="1" x14ac:dyDescent="0.3">
      <c r="A30" s="15" t="s">
        <v>81</v>
      </c>
      <c r="B30" s="12" t="s">
        <v>59</v>
      </c>
      <c r="C30" s="13" t="s">
        <v>27</v>
      </c>
      <c r="D30" s="1">
        <v>0</v>
      </c>
      <c r="E30" s="14">
        <f>D30*0.125</f>
        <v>0</v>
      </c>
      <c r="F30" s="1">
        <v>0</v>
      </c>
      <c r="G30" s="14">
        <f>F30*0.125</f>
        <v>0</v>
      </c>
      <c r="H30" s="1">
        <v>0</v>
      </c>
      <c r="I30" s="14">
        <f>H30*0.125</f>
        <v>0</v>
      </c>
    </row>
    <row r="31" spans="1:15" ht="16" thickBot="1" x14ac:dyDescent="0.3">
      <c r="A31" s="27" t="s">
        <v>57</v>
      </c>
      <c r="B31" s="16"/>
      <c r="C31" s="13" t="s">
        <v>18</v>
      </c>
      <c r="E31" s="17">
        <f>E29+E30</f>
        <v>0</v>
      </c>
      <c r="G31" s="17">
        <f>G29+G30</f>
        <v>0</v>
      </c>
      <c r="I31" s="17">
        <f>I29+I30</f>
        <v>0</v>
      </c>
      <c r="O31" s="26"/>
    </row>
    <row r="32" spans="1:15" ht="5.25" customHeight="1" thickBot="1" x14ac:dyDescent="0.3">
      <c r="A32" s="11"/>
      <c r="B32" s="16"/>
      <c r="E32" s="14"/>
      <c r="G32" s="14"/>
      <c r="I32" s="14"/>
    </row>
    <row r="33" spans="1:9" ht="16" thickBot="1" x14ac:dyDescent="0.3">
      <c r="A33" s="15" t="s">
        <v>110</v>
      </c>
      <c r="B33" s="16"/>
      <c r="C33" s="13" t="s">
        <v>10</v>
      </c>
      <c r="E33" s="17">
        <f>((E13+E23)+(E31*2)+(E26*2))/2</f>
        <v>0</v>
      </c>
      <c r="G33" s="17">
        <f>((G13+G23)+(G31*2))/2</f>
        <v>0</v>
      </c>
      <c r="I33" s="17">
        <f>((I13+I23)+(I31*2))/2</f>
        <v>0</v>
      </c>
    </row>
    <row r="34" spans="1:9" ht="15.5" x14ac:dyDescent="0.25">
      <c r="A34" s="15" t="s">
        <v>11</v>
      </c>
      <c r="B34" s="18"/>
      <c r="C34" s="13" t="s">
        <v>12</v>
      </c>
      <c r="D34" s="19">
        <v>7</v>
      </c>
      <c r="F34" s="19">
        <v>7</v>
      </c>
      <c r="H34" s="19">
        <v>7</v>
      </c>
    </row>
    <row r="35" spans="1:9" ht="16" thickBot="1" x14ac:dyDescent="0.3">
      <c r="A35" s="15" t="s">
        <v>36</v>
      </c>
      <c r="B35" s="12"/>
      <c r="C35" s="13" t="s">
        <v>13</v>
      </c>
      <c r="D35" s="19">
        <v>180</v>
      </c>
      <c r="E35" s="14">
        <f>D34+D35</f>
        <v>187</v>
      </c>
      <c r="F35" s="19">
        <v>180</v>
      </c>
      <c r="G35" s="14">
        <f>F34+F35</f>
        <v>187</v>
      </c>
      <c r="H35" s="19">
        <v>180</v>
      </c>
      <c r="I35" s="14">
        <f>H34+H35</f>
        <v>187</v>
      </c>
    </row>
    <row r="36" spans="1:9" ht="16" thickBot="1" x14ac:dyDescent="0.3">
      <c r="A36" s="20" t="s">
        <v>15</v>
      </c>
      <c r="B36" s="16"/>
      <c r="C36" s="13" t="s">
        <v>53</v>
      </c>
      <c r="E36" s="17">
        <f>ROUNDUP(E33*E35/180,0)</f>
        <v>0</v>
      </c>
      <c r="G36" s="17">
        <f>ROUNDUP(G33*G35/180,0)</f>
        <v>0</v>
      </c>
      <c r="I36" s="17">
        <f>ROUNDUP(I33*I35/180,0)</f>
        <v>0</v>
      </c>
    </row>
    <row r="37" spans="1:9" ht="15.5" x14ac:dyDescent="0.25">
      <c r="A37" s="11" t="s">
        <v>40</v>
      </c>
      <c r="B37" s="16"/>
      <c r="C37" s="13" t="s">
        <v>54</v>
      </c>
      <c r="D37" s="1">
        <v>0</v>
      </c>
      <c r="F37" s="1">
        <v>0</v>
      </c>
      <c r="H37" s="1">
        <v>0</v>
      </c>
    </row>
    <row r="38" spans="1:9" ht="16" thickBot="1" x14ac:dyDescent="0.3">
      <c r="A38" s="11" t="s">
        <v>16</v>
      </c>
      <c r="B38" s="16"/>
      <c r="C38" s="13" t="s">
        <v>55</v>
      </c>
      <c r="D38" s="1">
        <v>0</v>
      </c>
      <c r="E38" s="21"/>
      <c r="F38" s="1">
        <v>0</v>
      </c>
      <c r="G38" s="21"/>
      <c r="H38" s="1">
        <v>0</v>
      </c>
      <c r="I38" s="21"/>
    </row>
    <row r="39" spans="1:9" ht="16" thickBot="1" x14ac:dyDescent="0.3">
      <c r="A39" s="20" t="s">
        <v>17</v>
      </c>
      <c r="B39" s="16"/>
      <c r="C39" s="13" t="s">
        <v>84</v>
      </c>
      <c r="D39" s="22"/>
      <c r="E39" s="17">
        <f>(E36+D37+D38)/3</f>
        <v>0</v>
      </c>
      <c r="F39" s="22"/>
      <c r="G39" s="17">
        <f>(G36+F37+F38)/3</f>
        <v>0</v>
      </c>
      <c r="H39" s="22"/>
      <c r="I39" s="17">
        <f>(I36+H37+H38)/3</f>
        <v>0</v>
      </c>
    </row>
    <row r="40" spans="1:9" ht="15.5" x14ac:dyDescent="0.3">
      <c r="A40" s="23"/>
      <c r="B40" s="16"/>
      <c r="C40" s="13"/>
      <c r="E40" s="24"/>
    </row>
    <row r="41" spans="1:9" ht="15.5" x14ac:dyDescent="0.35">
      <c r="A41" s="28" t="s">
        <v>78</v>
      </c>
    </row>
    <row r="42" spans="1:9" x14ac:dyDescent="0.25">
      <c r="A42" s="28" t="s">
        <v>83</v>
      </c>
    </row>
    <row r="43" spans="1:9" x14ac:dyDescent="0.25">
      <c r="A43" t="s">
        <v>60</v>
      </c>
    </row>
    <row r="44" spans="1:9" x14ac:dyDescent="0.25">
      <c r="A44" t="s">
        <v>61</v>
      </c>
    </row>
    <row r="45" spans="1:9" x14ac:dyDescent="0.25">
      <c r="A45" t="s">
        <v>62</v>
      </c>
    </row>
    <row r="46" spans="1:9" x14ac:dyDescent="0.25">
      <c r="A46" t="s">
        <v>63</v>
      </c>
    </row>
    <row r="47" spans="1:9" x14ac:dyDescent="0.25">
      <c r="A47" t="s">
        <v>64</v>
      </c>
    </row>
    <row r="48" spans="1:9" x14ac:dyDescent="0.25">
      <c r="A48" t="s">
        <v>65</v>
      </c>
    </row>
    <row r="49" spans="1:1" ht="3.75" customHeight="1" x14ac:dyDescent="0.25"/>
    <row r="50" spans="1:1" ht="15.5" x14ac:dyDescent="0.35">
      <c r="A50" s="28" t="s">
        <v>77</v>
      </c>
    </row>
    <row r="51" spans="1:1" x14ac:dyDescent="0.25">
      <c r="A51" s="28" t="s">
        <v>66</v>
      </c>
    </row>
    <row r="52" spans="1:1" x14ac:dyDescent="0.25">
      <c r="A52" s="28" t="s">
        <v>67</v>
      </c>
    </row>
    <row r="53" spans="1:1" x14ac:dyDescent="0.25">
      <c r="A53" s="28" t="s">
        <v>68</v>
      </c>
    </row>
    <row r="54" spans="1:1" x14ac:dyDescent="0.25">
      <c r="A54" s="28" t="s">
        <v>69</v>
      </c>
    </row>
    <row r="55" spans="1:1" x14ac:dyDescent="0.25">
      <c r="A55" s="28" t="s">
        <v>70</v>
      </c>
    </row>
    <row r="56" spans="1:1" x14ac:dyDescent="0.25">
      <c r="A56" s="28" t="s">
        <v>71</v>
      </c>
    </row>
    <row r="57" spans="1:1" x14ac:dyDescent="0.25">
      <c r="A57" s="28" t="s">
        <v>72</v>
      </c>
    </row>
    <row r="58" spans="1:1" x14ac:dyDescent="0.25">
      <c r="A58" s="28" t="s">
        <v>73</v>
      </c>
    </row>
    <row r="59" spans="1:1" x14ac:dyDescent="0.25">
      <c r="A59" s="28" t="s">
        <v>74</v>
      </c>
    </row>
    <row r="60" spans="1:1" x14ac:dyDescent="0.25">
      <c r="A60" s="28" t="s">
        <v>75</v>
      </c>
    </row>
    <row r="61" spans="1:1" x14ac:dyDescent="0.25">
      <c r="A61" s="28" t="s">
        <v>76</v>
      </c>
    </row>
    <row r="63" spans="1:1" ht="15.5" x14ac:dyDescent="0.25">
      <c r="A63" s="33" t="s">
        <v>106</v>
      </c>
    </row>
    <row r="64" spans="1:1" x14ac:dyDescent="0.25">
      <c r="A64" s="28" t="s">
        <v>108</v>
      </c>
    </row>
    <row r="65" spans="1:3" x14ac:dyDescent="0.25">
      <c r="A65" t="s">
        <v>107</v>
      </c>
    </row>
    <row r="68" spans="1:3" ht="15.5" x14ac:dyDescent="0.25">
      <c r="A68" s="34" t="s">
        <v>86</v>
      </c>
      <c r="B68"/>
    </row>
    <row r="69" spans="1:3" ht="15.5" x14ac:dyDescent="0.25">
      <c r="A69" s="31"/>
      <c r="B69"/>
    </row>
    <row r="70" spans="1:3" ht="15.5" x14ac:dyDescent="0.25">
      <c r="A70" s="31" t="s">
        <v>102</v>
      </c>
      <c r="B70"/>
    </row>
    <row r="71" spans="1:3" ht="4.5" customHeight="1" x14ac:dyDescent="0.25">
      <c r="A71" s="31" t="s">
        <v>87</v>
      </c>
      <c r="B71"/>
      <c r="C71" s="32"/>
    </row>
    <row r="72" spans="1:3" ht="15.5" x14ac:dyDescent="0.25">
      <c r="A72" s="31" t="s">
        <v>109</v>
      </c>
      <c r="B72"/>
    </row>
    <row r="73" spans="1:3" ht="15.5" x14ac:dyDescent="0.25">
      <c r="A73" s="31" t="s">
        <v>88</v>
      </c>
      <c r="B73"/>
    </row>
    <row r="74" spans="1:3" ht="15.5" x14ac:dyDescent="0.25">
      <c r="A74" s="31" t="s">
        <v>89</v>
      </c>
      <c r="B74"/>
    </row>
    <row r="75" spans="1:3" ht="15.5" x14ac:dyDescent="0.25">
      <c r="A75" s="31" t="s">
        <v>90</v>
      </c>
      <c r="B75"/>
    </row>
    <row r="76" spans="1:3" ht="4.5" customHeight="1" x14ac:dyDescent="0.25">
      <c r="A76" s="31"/>
      <c r="B76"/>
    </row>
    <row r="77" spans="1:3" ht="15.5" x14ac:dyDescent="0.25">
      <c r="A77" s="31" t="s">
        <v>114</v>
      </c>
      <c r="B77"/>
    </row>
    <row r="78" spans="1:3" ht="3.75" customHeight="1" x14ac:dyDescent="0.25">
      <c r="A78" s="31"/>
      <c r="B78"/>
    </row>
    <row r="79" spans="1:3" ht="15.5" x14ac:dyDescent="0.25">
      <c r="A79" s="31" t="s">
        <v>91</v>
      </c>
      <c r="B79"/>
    </row>
    <row r="80" spans="1:3" ht="15.5" x14ac:dyDescent="0.25">
      <c r="A80" s="31" t="s">
        <v>92</v>
      </c>
      <c r="B80"/>
    </row>
    <row r="81" spans="1:2" ht="15.5" x14ac:dyDescent="0.25">
      <c r="A81" s="31" t="s">
        <v>93</v>
      </c>
      <c r="B81"/>
    </row>
    <row r="82" spans="1:2" ht="15.5" x14ac:dyDescent="0.25">
      <c r="A82" s="31" t="s">
        <v>115</v>
      </c>
      <c r="B82"/>
    </row>
    <row r="83" spans="1:2" ht="15.5" x14ac:dyDescent="0.25">
      <c r="A83" s="31" t="s">
        <v>94</v>
      </c>
      <c r="B83"/>
    </row>
    <row r="84" spans="1:2" ht="3" customHeight="1" x14ac:dyDescent="0.25">
      <c r="A84" s="31"/>
      <c r="B84"/>
    </row>
    <row r="85" spans="1:2" ht="15.5" x14ac:dyDescent="0.25">
      <c r="A85" s="31" t="s">
        <v>95</v>
      </c>
      <c r="B85"/>
    </row>
    <row r="86" spans="1:2" ht="15.5" x14ac:dyDescent="0.25">
      <c r="A86" s="31"/>
      <c r="B86"/>
    </row>
    <row r="87" spans="1:2" ht="15.5" x14ac:dyDescent="0.25">
      <c r="A87" s="31" t="s">
        <v>116</v>
      </c>
      <c r="B87"/>
    </row>
    <row r="88" spans="1:2" ht="4.5" customHeight="1" x14ac:dyDescent="0.25">
      <c r="A88" s="31"/>
      <c r="B88"/>
    </row>
    <row r="89" spans="1:2" ht="15.5" x14ac:dyDescent="0.25">
      <c r="A89" s="31" t="s">
        <v>117</v>
      </c>
      <c r="B89"/>
    </row>
    <row r="90" spans="1:2" ht="15.5" x14ac:dyDescent="0.25">
      <c r="A90" s="31" t="s">
        <v>96</v>
      </c>
      <c r="B90"/>
    </row>
    <row r="91" spans="1:2" ht="15.5" x14ac:dyDescent="0.25">
      <c r="A91" s="31" t="s">
        <v>97</v>
      </c>
      <c r="B91"/>
    </row>
    <row r="92" spans="1:2" ht="15.5" x14ac:dyDescent="0.25">
      <c r="A92" s="31" t="s">
        <v>98</v>
      </c>
      <c r="B92"/>
    </row>
    <row r="93" spans="1:2" ht="15.5" x14ac:dyDescent="0.25">
      <c r="A93" s="31"/>
      <c r="B93"/>
    </row>
    <row r="94" spans="1:2" ht="15.5" x14ac:dyDescent="0.25">
      <c r="A94" s="31" t="s">
        <v>103</v>
      </c>
      <c r="B94" s="32"/>
    </row>
    <row r="95" spans="1:2" ht="15.5" x14ac:dyDescent="0.25">
      <c r="A95" s="31" t="s">
        <v>99</v>
      </c>
      <c r="B95"/>
    </row>
    <row r="96" spans="1:2" ht="15.5" x14ac:dyDescent="0.25">
      <c r="A96" s="31" t="s">
        <v>100</v>
      </c>
      <c r="B96"/>
    </row>
    <row r="97" spans="1:2" x14ac:dyDescent="0.25">
      <c r="A97" s="35"/>
      <c r="B97"/>
    </row>
    <row r="98" spans="1:2" ht="15.5" x14ac:dyDescent="0.25">
      <c r="A98" s="31" t="s">
        <v>104</v>
      </c>
      <c r="B98"/>
    </row>
    <row r="99" spans="1:2" ht="4.5" customHeight="1" x14ac:dyDescent="0.25">
      <c r="A99" s="36"/>
      <c r="B99"/>
    </row>
    <row r="100" spans="1:2" ht="15.5" x14ac:dyDescent="0.25">
      <c r="A100" s="31" t="s">
        <v>105</v>
      </c>
      <c r="B100"/>
    </row>
    <row r="101" spans="1:2" ht="15.5" x14ac:dyDescent="0.25">
      <c r="A101" s="31"/>
      <c r="B101"/>
    </row>
    <row r="102" spans="1:2" ht="15.5" x14ac:dyDescent="0.25">
      <c r="A102" s="37" t="s">
        <v>112</v>
      </c>
      <c r="B102"/>
    </row>
    <row r="103" spans="1:2" ht="15.5" x14ac:dyDescent="0.25">
      <c r="A103" s="31" t="s">
        <v>113</v>
      </c>
      <c r="B103"/>
    </row>
    <row r="104" spans="1:2" ht="15.5" x14ac:dyDescent="0.25">
      <c r="A104" s="31"/>
      <c r="B104"/>
    </row>
    <row r="105" spans="1:2" ht="46.5" customHeight="1" x14ac:dyDescent="0.25">
      <c r="A105" s="43" t="s">
        <v>118</v>
      </c>
      <c r="B105" s="43"/>
    </row>
    <row r="106" spans="1:2" ht="15.5" x14ac:dyDescent="0.25">
      <c r="A106" s="38"/>
      <c r="B106" s="39"/>
    </row>
    <row r="107" spans="1:2" ht="15.5" x14ac:dyDescent="0.35">
      <c r="A107" s="30" t="s">
        <v>101</v>
      </c>
      <c r="B107"/>
    </row>
  </sheetData>
  <mergeCells count="2">
    <mergeCell ref="A1:I1"/>
    <mergeCell ref="A105:B105"/>
  </mergeCells>
  <phoneticPr fontId="1" type="noConversion"/>
  <pageMargins left="0.25" right="0.25" top="0.75" bottom="0.75" header="0.3" footer="0.3"/>
  <pageSetup scale="60" orientation="landscape" r:id="rId1"/>
  <headerFooter alignWithMargins="0"/>
  <rowBreaks count="1" manualBreakCount="1">
    <brk id="40" max="16383" man="1"/>
  </rowBreaks>
  <ignoredErrors>
    <ignoredError sqref="E10 E1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CalcANB</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Paul</dc:creator>
  <cp:lastModifiedBy>Warren, Autumn</cp:lastModifiedBy>
  <cp:lastPrinted>2025-06-04T14:18:19Z</cp:lastPrinted>
  <dcterms:created xsi:type="dcterms:W3CDTF">2007-05-17T16:41:55Z</dcterms:created>
  <dcterms:modified xsi:type="dcterms:W3CDTF">2025-06-23T15:38:15Z</dcterms:modified>
</cp:coreProperties>
</file>